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4530"/>
  </bookViews>
  <sheets>
    <sheet name="Расчет НМЦК" sheetId="2" r:id="rId1"/>
    <sheet name="Расчет НЦЕ товара" sheetId="4" r:id="rId2"/>
  </sheets>
  <definedNames>
    <definedName name="_xlnm.Print_Area" localSheetId="0">'Расчет НМЦК'!$A$3:$G$19</definedName>
    <definedName name="_xlnm.Print_Area" localSheetId="1">'Расчет НЦЕ товара'!$A$1:$F$28</definedName>
  </definedNames>
  <calcPr calcId="145621" fullPrecision="0"/>
</workbook>
</file>

<file path=xl/calcChain.xml><?xml version="1.0" encoding="utf-8"?>
<calcChain xmlns="http://schemas.openxmlformats.org/spreadsheetml/2006/main">
  <c r="E25" i="4" l="1"/>
  <c r="E24" i="4"/>
  <c r="E23" i="4"/>
  <c r="E15" i="2" l="1"/>
  <c r="B25" i="4"/>
  <c r="B24" i="4"/>
</calcChain>
</file>

<file path=xl/sharedStrings.xml><?xml version="1.0" encoding="utf-8"?>
<sst xmlns="http://schemas.openxmlformats.org/spreadsheetml/2006/main" count="58" uniqueCount="50">
  <si>
    <t>Наименование                                                                 товара, работы, услуги</t>
  </si>
  <si>
    <t>Литр;^кубический дециметр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</si>
  <si>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</si>
  <si>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Бензин автомобильный марки АИ-92, л</t>
  </si>
  <si>
    <t>Базовый</t>
  </si>
  <si>
    <t>Консервативный</t>
  </si>
  <si>
    <t>Расчет и обоснование начальной цены единиц товара</t>
  </si>
  <si>
    <t>Единица измерения</t>
  </si>
  <si>
    <t>Индекс потребительских цен (ИПЦ) на конец года, в % к декабрю:</t>
  </si>
  <si>
    <t>Наименование товара (услуги):</t>
  </si>
  <si>
    <t>Расчет и обоснование начальной цены единиц товара:</t>
  </si>
  <si>
    <t>Приведены во вкладке "Расчет НЦЕ товара", произведенный в соответствии с Порядком, утвержденным Приказом № 894/24 от 22.11.2024 г.</t>
  </si>
  <si>
    <t>Бензин автомобильный (розничная реализация)</t>
  </si>
  <si>
    <t xml:space="preserve">Приложение № 2 к Извещению об </t>
  </si>
  <si>
    <t>осуществлении закупки</t>
  </si>
  <si>
    <t>Обоснование начальной (максимальной) цены контракта, начальных цен единиц товара, работы, услуги</t>
  </si>
  <si>
    <t>3. Расчет начальной (максимальной) цены государственного контракта:</t>
  </si>
  <si>
    <t>1. Используемый метод определения НМЦК с обоснованием:</t>
  </si>
  <si>
    <t>Октановое число бензина автомобильного по исследовательскому методу: ≥ 92 и &lt; 95;
Экологический класс: Не ниже К5.</t>
  </si>
  <si>
    <t xml:space="preserve">Основные характеристики </t>
  </si>
  <si>
    <t xml:space="preserve">2. Реквизиты документов, на основании которых произведен расчет начальной (максимальной) цены государственного контракта: 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</si>
  <si>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является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Заказчик, в случае закупки вышеуказанного товара на топливораздаточных колонках посредством отгрузки в бак (емкость) автомобильного транспорта, определяет начальную цену единицы товара в соответствии с требованиями Приказа № 894/24. 
Источники информации, необходимые для расчета, приведены во вкладке "Расчет НЦЕ товара" документа.</t>
  </si>
  <si>
    <t>Бензин автомобильный марки АИ-95, л</t>
  </si>
  <si>
    <t>Дизельное топливо, л</t>
  </si>
  <si>
    <t xml:space="preserve">поставка автомобильного топлива    </t>
  </si>
  <si>
    <t xml:space="preserve">Октановое число бензина автомобильного по исследовательскому методу: 92; 
Экологический класс: Не ниже К5 
</t>
  </si>
  <si>
    <t>Начальная цена единицы (НЦЕ) товара</t>
  </si>
  <si>
    <t>Начальная цена единиц товара, руб.</t>
  </si>
  <si>
    <t>Топливо дизельное (розничная реализация)</t>
  </si>
  <si>
    <t>Тип топлива дизельного: Межсезонное;
Экологический класс: Не ниже К5.</t>
  </si>
  <si>
    <t>Специалист по закупкам  ______________А.Э. Дерябина</t>
  </si>
  <si>
    <t>ЕЖЕНЕДЕЛЬНЫЕ СРЕДНИЕ ПОТРЕБИТЕЛЬСКИЕ ЦЕНЫ 
НА ОТДЕЛЬНЫЕ ТОВАРЫ И УСЛУГИ
В ХАНТЫ-МАНСИЙСКОМ АВТОНОМНОМ ОКРУГЕ – ЮГРЕ
В 2026 ГОДУ
(в рублях)</t>
  </si>
  <si>
    <t>на 20 апреля</t>
  </si>
  <si>
    <t>https://72.rosstat.gov.ru/storage/mediabank/Срочная%20информация%20ХМАО%20на%20200426.htm</t>
  </si>
  <si>
    <t>на 27 апреля</t>
  </si>
  <si>
    <t>https://72.rosstat.gov.ru/storage/mediabank/Срочная%20информация%20ХМАО%20на%20270426.htm</t>
  </si>
  <si>
    <t>на 04 мая</t>
  </si>
  <si>
    <t>https://72.rosstat.gov.ru/storage/mediabank/Срочная%20информация%20ХМАО%20на%20040526.htm</t>
  </si>
  <si>
    <t>https://www.economy.gov.ru/material/file/download/bc142016f6ab3772370bb0b4541fc778/prognoz_socialno_ekonomicheskogo_razvitiya_rf_2026-2028.pdf</t>
  </si>
  <si>
    <t>Прогноз социально-экономического развития Российской Федерации 
на 2026 год и на плановый период 2027 и 2028 годов</t>
  </si>
  <si>
    <t>Основные показатели прогноза 
социально-экономического развития Российской Федерации (стр. 11)</t>
  </si>
  <si>
    <t>на 12 мая</t>
  </si>
  <si>
    <t>https://72.rosstat.gov.ru/storage/mediabank/Срочная%20информация%20ХМАО%20на%20120526.htm</t>
  </si>
  <si>
    <t>4. Дата подготовки обоснования НМЦК: 18.05.2026 г.</t>
  </si>
  <si>
    <t xml:space="preserve">* Кодс = (Кцб/100)/12*N + 1
Где Кодс - коэффициент отвлечения денежных средств
Кцб - ставка рефинансирования на момент расчета, %
N - количество месяцев исполнения контракта
Кодс = (14,5/100)/12*10+1 = 1,120833333
** Ки = (ИПЦ/100)/12*N + 1
Где Ки - коэффициент инфляции
ИПЦ - индекс потребительских цен, определенный в прогнозе социально-экономического развития Российской Федерации на среднесрочный период, %
N - количество месяцев исполнения контракта
Ки = (4/100)/12*10+1 = 1,033333333
</t>
  </si>
  <si>
    <t>Коэффициент отвлечения денежных средств*</t>
  </si>
  <si>
    <t>Коэффициент инфляции с учетом индекса потребительских цен *</t>
  </si>
  <si>
    <t>Цена за единицу (руб.)</t>
  </si>
  <si>
    <t>Средняя потребительская цена на 12.05.2026 по данным Росстата</t>
  </si>
  <si>
    <t>ИКЗ - 26 38622019058862201001 0005 002 1920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</si>
</sst>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00000"/>
  </numFmts>
  <fonts count="2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2" fontId="11" fillId="0" borderId="0" xfId="0" applyNumberFormat="1" applyFont="1"/>
    <xf numFmtId="0" fontId="11" fillId="0" borderId="0" xfId="0" applyFont="1"/>
    <xf numFmtId="2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6" xfId="0" applyFont="1" applyBorder="1" applyAlignment="1">
      <alignment horizontal="left" vertical="center" wrapText="1"/>
    </xf>
    <xf numFmtId="2" fontId="13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4" fontId="16" fillId="2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2" fontId="13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14" fillId="0" borderId="18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2" fontId="13" fillId="3" borderId="6" xfId="0" applyNumberFormat="1" applyFont="1" applyFill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 wrapText="1"/>
    </xf>
    <xf numFmtId="0" fontId="21" fillId="0" borderId="6" xfId="2" applyFont="1" applyFill="1" applyBorder="1" applyAlignment="1">
      <alignment horizontal="center" vertical="center" wrapText="1"/>
    </xf>
    <xf numFmtId="0" fontId="23" fillId="3" borderId="6" xfId="2" applyFont="1" applyFill="1" applyBorder="1" applyAlignment="1">
      <alignment horizontal="center" vertical="center"/>
    </xf>
    <xf numFmtId="165" fontId="20" fillId="3" borderId="6" xfId="2" applyNumberFormat="1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15" xfId="2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left" vertical="justify" wrapText="1"/>
    </xf>
    <xf numFmtId="0" fontId="2" fillId="0" borderId="8" xfId="0" applyNumberFormat="1" applyFont="1" applyBorder="1" applyAlignment="1">
      <alignment horizontal="left" vertical="justify" wrapText="1"/>
    </xf>
    <xf numFmtId="0" fontId="2" fillId="0" borderId="9" xfId="0" applyNumberFormat="1" applyFont="1" applyBorder="1" applyAlignment="1">
      <alignment horizontal="left" vertical="justify" wrapText="1"/>
    </xf>
    <xf numFmtId="0" fontId="14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justify"/>
    </xf>
    <xf numFmtId="0" fontId="4" fillId="0" borderId="0" xfId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70426.htm" TargetMode="External"/><Relationship Id="rId2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200426.htm" TargetMode="External"/><Relationship Id="rId1" Type="http://schemas.openxmlformats.org/officeDocument/2006/relationships/hyperlink" Target="https://www.economy.gov.ru/material/file/download/bc142016f6ab3772370bb0b4541fc778/prognoz_socialno_ekonomicheskogo_razvitiya_rf_2026-2028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120526.htm" TargetMode="External"/><Relationship Id="rId4" Type="http://schemas.openxmlformats.org/officeDocument/2006/relationships/hyperlink" Target="https://72.rosstat.gov.ru/storage/mediabank/&#1057;&#1088;&#1086;&#1095;&#1085;&#1072;&#1103;%20&#1080;&#1085;&#1092;&#1086;&#1088;&#1084;&#1072;&#1094;&#1080;&#1103;%20&#1061;&#1052;&#1040;&#1054;%20&#1085;&#1072;%2004052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zoomScaleSheetLayoutView="100" workbookViewId="0">
      <selection activeCell="I7" sqref="I7"/>
    </sheetView>
  </sheetViews>
  <sheetFormatPr defaultColWidth="9.140625" defaultRowHeight="12.75" x14ac:dyDescent="0.2"/>
  <cols>
    <col min="1" max="1" width="30.85546875" style="1" customWidth="1"/>
    <col min="2" max="2" width="29.42578125" style="1" customWidth="1"/>
    <col min="3" max="3" width="20" style="3" customWidth="1"/>
    <col min="4" max="4" width="18.7109375" style="3" customWidth="1"/>
    <col min="5" max="6" width="18.42578125" style="1" customWidth="1"/>
    <col min="7" max="7" width="24" style="1" customWidth="1"/>
    <col min="8" max="8" width="9.140625" style="2"/>
    <col min="9" max="16384" width="9.140625" style="1"/>
  </cols>
  <sheetData>
    <row r="1" spans="1:8" x14ac:dyDescent="0.2">
      <c r="F1" s="74" t="s">
        <v>13</v>
      </c>
      <c r="G1" s="74"/>
    </row>
    <row r="2" spans="1:8" x14ac:dyDescent="0.2">
      <c r="F2" s="74" t="s">
        <v>14</v>
      </c>
      <c r="G2" s="74"/>
    </row>
    <row r="3" spans="1:8" s="19" customFormat="1" ht="15" x14ac:dyDescent="0.25">
      <c r="A3" s="83" t="s">
        <v>15</v>
      </c>
      <c r="B3" s="83"/>
      <c r="C3" s="83"/>
      <c r="D3" s="83"/>
      <c r="E3" s="83"/>
      <c r="F3" s="83"/>
      <c r="G3" s="83"/>
      <c r="H3" s="18"/>
    </row>
    <row r="4" spans="1:8" s="19" customFormat="1" ht="13.15" customHeight="1" x14ac:dyDescent="0.25">
      <c r="A4" s="98" t="s">
        <v>49</v>
      </c>
      <c r="B4" s="99"/>
      <c r="C4" s="99"/>
      <c r="D4" s="99"/>
      <c r="E4" s="99"/>
      <c r="F4" s="99"/>
      <c r="G4" s="99"/>
      <c r="H4" s="18"/>
    </row>
    <row r="5" spans="1:8" s="19" customFormat="1" ht="16.149999999999999" customHeight="1" x14ac:dyDescent="0.25">
      <c r="A5" s="84" t="s">
        <v>24</v>
      </c>
      <c r="B5" s="84"/>
      <c r="C5" s="85"/>
      <c r="D5" s="85"/>
      <c r="E5" s="85"/>
      <c r="F5" s="85"/>
      <c r="G5" s="85"/>
      <c r="H5" s="18"/>
    </row>
    <row r="6" spans="1:8" s="19" customFormat="1" ht="14.45" customHeight="1" thickBot="1" x14ac:dyDescent="0.3">
      <c r="A6" s="86"/>
      <c r="B6" s="86"/>
      <c r="C6" s="86"/>
      <c r="D6" s="86"/>
      <c r="E6" s="86"/>
      <c r="F6" s="86"/>
      <c r="G6" s="86"/>
      <c r="H6" s="18"/>
    </row>
    <row r="7" spans="1:8" s="19" customFormat="1" ht="38.25" customHeight="1" thickBot="1" x14ac:dyDescent="0.3">
      <c r="A7" s="35" t="s">
        <v>17</v>
      </c>
      <c r="B7" s="75" t="s">
        <v>2</v>
      </c>
      <c r="C7" s="75"/>
      <c r="D7" s="75"/>
      <c r="E7" s="75"/>
      <c r="F7" s="75"/>
      <c r="G7" s="76"/>
      <c r="H7" s="18"/>
    </row>
    <row r="8" spans="1:8" s="19" customFormat="1" ht="93" customHeight="1" thickBot="1" x14ac:dyDescent="0.3">
      <c r="A8" s="36" t="s">
        <v>20</v>
      </c>
      <c r="B8" s="77" t="s">
        <v>21</v>
      </c>
      <c r="C8" s="78"/>
      <c r="D8" s="78"/>
      <c r="E8" s="78"/>
      <c r="F8" s="78"/>
      <c r="G8" s="79"/>
      <c r="H8" s="18"/>
    </row>
    <row r="9" spans="1:8" s="19" customFormat="1" ht="20.45" customHeight="1" x14ac:dyDescent="0.25">
      <c r="A9" s="80" t="s">
        <v>16</v>
      </c>
      <c r="B9" s="81"/>
      <c r="C9" s="81"/>
      <c r="D9" s="81"/>
      <c r="E9" s="81"/>
      <c r="F9" s="81"/>
      <c r="G9" s="82"/>
      <c r="H9" s="18"/>
    </row>
    <row r="10" spans="1:8" s="19" customFormat="1" ht="30.6" customHeight="1" x14ac:dyDescent="0.25">
      <c r="A10" s="58" t="s">
        <v>0</v>
      </c>
      <c r="B10" s="62" t="s">
        <v>19</v>
      </c>
      <c r="C10" s="63"/>
      <c r="D10" s="52" t="s">
        <v>7</v>
      </c>
      <c r="E10" s="57" t="s">
        <v>26</v>
      </c>
      <c r="F10" s="68" t="s">
        <v>6</v>
      </c>
      <c r="G10" s="69"/>
      <c r="H10" s="18"/>
    </row>
    <row r="11" spans="1:8" s="19" customFormat="1" ht="13.15" customHeight="1" x14ac:dyDescent="0.25">
      <c r="A11" s="58"/>
      <c r="B11" s="64"/>
      <c r="C11" s="65"/>
      <c r="D11" s="52"/>
      <c r="E11" s="57"/>
      <c r="F11" s="70"/>
      <c r="G11" s="71"/>
      <c r="H11" s="18"/>
    </row>
    <row r="12" spans="1:8" s="21" customFormat="1" ht="51" customHeight="1" x14ac:dyDescent="0.25">
      <c r="A12" s="28" t="s">
        <v>12</v>
      </c>
      <c r="B12" s="66" t="s">
        <v>25</v>
      </c>
      <c r="C12" s="67"/>
      <c r="D12" s="24" t="s">
        <v>1</v>
      </c>
      <c r="E12" s="25">
        <v>72.760000000000005</v>
      </c>
      <c r="F12" s="72" t="s">
        <v>11</v>
      </c>
      <c r="G12" s="73"/>
      <c r="H12" s="20"/>
    </row>
    <row r="13" spans="1:8" s="21" customFormat="1" ht="51" customHeight="1" x14ac:dyDescent="0.25">
      <c r="A13" s="28" t="s">
        <v>12</v>
      </c>
      <c r="B13" s="66" t="s">
        <v>18</v>
      </c>
      <c r="C13" s="67"/>
      <c r="D13" s="24" t="s">
        <v>1</v>
      </c>
      <c r="E13" s="25">
        <v>78.180000000000007</v>
      </c>
      <c r="F13" s="72" t="s">
        <v>11</v>
      </c>
      <c r="G13" s="73"/>
      <c r="H13" s="20"/>
    </row>
    <row r="14" spans="1:8" s="21" customFormat="1" ht="51" customHeight="1" x14ac:dyDescent="0.25">
      <c r="A14" s="28" t="s">
        <v>28</v>
      </c>
      <c r="B14" s="66" t="s">
        <v>29</v>
      </c>
      <c r="C14" s="67"/>
      <c r="D14" s="24" t="s">
        <v>1</v>
      </c>
      <c r="E14" s="25">
        <v>95.3</v>
      </c>
      <c r="F14" s="72" t="s">
        <v>11</v>
      </c>
      <c r="G14" s="73"/>
      <c r="H14" s="20"/>
    </row>
    <row r="15" spans="1:8" s="21" customFormat="1" ht="51" customHeight="1" thickBot="1" x14ac:dyDescent="0.3">
      <c r="A15" s="59" t="s">
        <v>27</v>
      </c>
      <c r="B15" s="60"/>
      <c r="C15" s="60"/>
      <c r="D15" s="61"/>
      <c r="E15" s="26">
        <f>SUM(E12:E14)</f>
        <v>246.24</v>
      </c>
      <c r="F15" s="26"/>
      <c r="G15" s="29"/>
      <c r="H15" s="20"/>
    </row>
    <row r="16" spans="1:8" s="21" customFormat="1" ht="17.45" customHeight="1" thickBot="1" x14ac:dyDescent="0.3">
      <c r="A16" s="53" t="s">
        <v>43</v>
      </c>
      <c r="B16" s="54"/>
      <c r="C16" s="55"/>
      <c r="D16" s="55"/>
      <c r="E16" s="55"/>
      <c r="F16" s="55"/>
      <c r="G16" s="56"/>
      <c r="H16" s="20"/>
    </row>
    <row r="17" spans="1:8" s="19" customFormat="1" ht="15.6" customHeight="1" x14ac:dyDescent="0.25">
      <c r="A17" s="27"/>
      <c r="B17" s="27"/>
      <c r="C17" s="27"/>
      <c r="D17" s="27"/>
      <c r="E17" s="27"/>
      <c r="F17" s="27"/>
      <c r="G17" s="27"/>
      <c r="H17" s="18"/>
    </row>
    <row r="18" spans="1:8" s="19" customFormat="1" ht="15.6" customHeight="1" x14ac:dyDescent="0.25">
      <c r="A18" s="51" t="s">
        <v>30</v>
      </c>
      <c r="B18" s="51"/>
      <c r="C18" s="51"/>
      <c r="D18" s="34"/>
      <c r="E18" s="34"/>
      <c r="F18" s="34"/>
      <c r="G18" s="34"/>
      <c r="H18" s="18"/>
    </row>
    <row r="19" spans="1:8" s="19" customFormat="1" ht="19.5" customHeight="1" x14ac:dyDescent="0.25">
      <c r="A19" s="34"/>
      <c r="B19" s="34"/>
      <c r="C19" s="34"/>
      <c r="D19" s="34"/>
      <c r="E19" s="34"/>
      <c r="F19" s="34"/>
      <c r="G19" s="34"/>
      <c r="H19" s="18"/>
    </row>
    <row r="20" spans="1:8" s="19" customFormat="1" ht="27" customHeight="1" x14ac:dyDescent="0.25">
      <c r="A20" s="34"/>
      <c r="B20" s="34"/>
      <c r="C20" s="34"/>
      <c r="D20" s="34"/>
      <c r="E20" s="34"/>
      <c r="F20" s="34"/>
      <c r="G20" s="34"/>
      <c r="H20" s="18"/>
    </row>
    <row r="21" spans="1:8" ht="12.75" customHeight="1" x14ac:dyDescent="0.2">
      <c r="A21" s="34"/>
      <c r="B21" s="34"/>
      <c r="C21" s="34"/>
      <c r="D21" s="34"/>
      <c r="E21" s="34"/>
      <c r="F21" s="34"/>
      <c r="G21" s="34"/>
    </row>
    <row r="22" spans="1:8" ht="12.75" customHeight="1" x14ac:dyDescent="0.2">
      <c r="A22" s="34"/>
      <c r="B22" s="34"/>
      <c r="C22" s="34"/>
      <c r="D22" s="34"/>
      <c r="E22" s="34"/>
      <c r="F22" s="34"/>
      <c r="G22" s="34"/>
    </row>
    <row r="23" spans="1:8" ht="12.75" customHeight="1" x14ac:dyDescent="0.2">
      <c r="A23" s="34"/>
      <c r="B23" s="34"/>
      <c r="C23" s="34"/>
      <c r="D23" s="34"/>
      <c r="E23" s="34"/>
      <c r="F23" s="34"/>
      <c r="G23" s="34"/>
    </row>
    <row r="24" spans="1:8" ht="36" customHeight="1" x14ac:dyDescent="0.2">
      <c r="A24" s="34"/>
      <c r="B24" s="34"/>
      <c r="C24" s="34"/>
      <c r="D24" s="34"/>
      <c r="E24" s="34"/>
      <c r="F24" s="34"/>
      <c r="G24" s="34"/>
    </row>
    <row r="25" spans="1:8" ht="34.5" customHeight="1" x14ac:dyDescent="0.2">
      <c r="A25" s="34"/>
      <c r="B25" s="34"/>
      <c r="C25" s="34"/>
      <c r="D25" s="34"/>
      <c r="E25" s="34"/>
      <c r="F25" s="34"/>
      <c r="G25" s="34"/>
    </row>
    <row r="26" spans="1:8" ht="25.5" customHeight="1" x14ac:dyDescent="0.2">
      <c r="A26" s="34"/>
      <c r="B26" s="34"/>
      <c r="C26" s="34"/>
      <c r="D26" s="34"/>
      <c r="E26" s="34"/>
      <c r="F26" s="34"/>
      <c r="G26" s="34"/>
    </row>
    <row r="27" spans="1:8" ht="23.25" customHeight="1" x14ac:dyDescent="0.2"/>
  </sheetData>
  <sheetProtection selectLockedCells="1" selectUnlockedCells="1"/>
  <mergeCells count="23">
    <mergeCell ref="F1:G1"/>
    <mergeCell ref="F2:G2"/>
    <mergeCell ref="B7:G7"/>
    <mergeCell ref="B8:G8"/>
    <mergeCell ref="A9:G9"/>
    <mergeCell ref="A3:G3"/>
    <mergeCell ref="A5:G5"/>
    <mergeCell ref="A6:G6"/>
    <mergeCell ref="A4:G4"/>
    <mergeCell ref="A18:C18"/>
    <mergeCell ref="D10:D11"/>
    <mergeCell ref="A16:G16"/>
    <mergeCell ref="E10:E11"/>
    <mergeCell ref="A10:A11"/>
    <mergeCell ref="A15:D15"/>
    <mergeCell ref="B10:C11"/>
    <mergeCell ref="B12:C12"/>
    <mergeCell ref="B13:C13"/>
    <mergeCell ref="B14:C14"/>
    <mergeCell ref="F10:G11"/>
    <mergeCell ref="F12:G12"/>
    <mergeCell ref="F13:G13"/>
    <mergeCell ref="F14:G14"/>
  </mergeCells>
  <phoneticPr fontId="3" type="noConversion"/>
  <printOptions horizontalCentered="1"/>
  <pageMargins left="0.51181102362204722" right="0" top="0.43307086614173229" bottom="0" header="0.11811023622047245" footer="0"/>
  <pageSetup paperSize="9" scale="87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zoomScale="90" zoomScaleNormal="90" workbookViewId="0">
      <selection activeCell="A22" sqref="A22"/>
    </sheetView>
  </sheetViews>
  <sheetFormatPr defaultRowHeight="15" x14ac:dyDescent="0.25"/>
  <cols>
    <col min="1" max="1" width="62.7109375" customWidth="1"/>
    <col min="2" max="2" width="19.140625" customWidth="1"/>
    <col min="3" max="3" width="15.140625" customWidth="1"/>
    <col min="4" max="4" width="20.140625" customWidth="1"/>
    <col min="5" max="5" width="18.5703125" customWidth="1"/>
    <col min="6" max="6" width="17.140625" customWidth="1"/>
  </cols>
  <sheetData>
    <row r="1" spans="1:6" x14ac:dyDescent="0.25">
      <c r="A1" s="87" t="s">
        <v>10</v>
      </c>
      <c r="B1" s="87"/>
      <c r="C1" s="87"/>
      <c r="D1" s="87"/>
      <c r="E1" s="87"/>
      <c r="F1" s="87"/>
    </row>
    <row r="2" spans="1:6" ht="23.25" customHeight="1" x14ac:dyDescent="0.25">
      <c r="A2" s="89" t="s">
        <v>33</v>
      </c>
      <c r="B2" s="90"/>
      <c r="C2" s="90"/>
      <c r="D2" s="90"/>
      <c r="E2" s="90"/>
      <c r="F2" s="90"/>
    </row>
    <row r="3" spans="1:6" ht="23.25" customHeight="1" x14ac:dyDescent="0.25">
      <c r="A3" s="89" t="s">
        <v>35</v>
      </c>
      <c r="B3" s="89"/>
      <c r="C3" s="89"/>
      <c r="D3" s="89"/>
      <c r="E3" s="89"/>
      <c r="F3" s="89"/>
    </row>
    <row r="4" spans="1:6" ht="23.25" customHeight="1" x14ac:dyDescent="0.25">
      <c r="A4" s="89" t="s">
        <v>37</v>
      </c>
      <c r="B4" s="89"/>
      <c r="C4" s="89"/>
      <c r="D4" s="89"/>
      <c r="E4" s="89"/>
      <c r="F4" s="89"/>
    </row>
    <row r="5" spans="1:6" ht="23.25" customHeight="1" x14ac:dyDescent="0.25">
      <c r="A5" s="89" t="s">
        <v>42</v>
      </c>
      <c r="B5" s="89"/>
      <c r="C5" s="89"/>
      <c r="D5" s="89"/>
      <c r="E5" s="89"/>
      <c r="F5" s="89"/>
    </row>
    <row r="6" spans="1:6" ht="76.5" customHeight="1" x14ac:dyDescent="0.25">
      <c r="A6" s="95" t="s">
        <v>31</v>
      </c>
      <c r="B6" s="95"/>
      <c r="C6" s="95"/>
      <c r="D6" s="95"/>
      <c r="E6" s="95"/>
      <c r="F6" s="95"/>
    </row>
    <row r="7" spans="1:6" ht="27.75" customHeight="1" x14ac:dyDescent="0.25">
      <c r="A7" s="5" t="s">
        <v>9</v>
      </c>
      <c r="B7" s="6" t="s">
        <v>32</v>
      </c>
      <c r="C7" s="6" t="s">
        <v>34</v>
      </c>
      <c r="D7" s="7" t="s">
        <v>36</v>
      </c>
      <c r="E7" s="40" t="s">
        <v>41</v>
      </c>
      <c r="F7" s="8"/>
    </row>
    <row r="8" spans="1:6" x14ac:dyDescent="0.25">
      <c r="A8" s="22" t="s">
        <v>3</v>
      </c>
      <c r="B8" s="23">
        <v>62.56</v>
      </c>
      <c r="C8" s="23">
        <v>62.6</v>
      </c>
      <c r="D8" s="23">
        <v>62.74</v>
      </c>
      <c r="E8" s="41">
        <v>62.82</v>
      </c>
      <c r="F8" s="8"/>
    </row>
    <row r="9" spans="1:6" x14ac:dyDescent="0.25">
      <c r="A9" s="22" t="s">
        <v>22</v>
      </c>
      <c r="B9" s="23">
        <v>67.180000000000007</v>
      </c>
      <c r="C9" s="23">
        <v>67.25</v>
      </c>
      <c r="D9" s="23">
        <v>67.430000000000007</v>
      </c>
      <c r="E9" s="41">
        <v>67.5</v>
      </c>
      <c r="F9" s="8"/>
    </row>
    <row r="10" spans="1:6" x14ac:dyDescent="0.25">
      <c r="A10" s="22" t="s">
        <v>23</v>
      </c>
      <c r="B10" s="23">
        <v>82.15</v>
      </c>
      <c r="C10" s="23">
        <v>82.16</v>
      </c>
      <c r="D10" s="23">
        <v>82.26</v>
      </c>
      <c r="E10" s="41">
        <v>82.28</v>
      </c>
      <c r="F10" s="8"/>
    </row>
    <row r="11" spans="1:6" x14ac:dyDescent="0.25">
      <c r="A11" s="10"/>
      <c r="B11" s="11"/>
      <c r="C11" s="11"/>
      <c r="D11" s="11"/>
      <c r="E11" s="8"/>
      <c r="F11" s="8"/>
    </row>
    <row r="12" spans="1:6" x14ac:dyDescent="0.25">
      <c r="A12" s="10"/>
      <c r="B12" s="11"/>
      <c r="C12" s="11"/>
      <c r="D12" s="11"/>
      <c r="E12" s="8"/>
      <c r="F12" s="8"/>
    </row>
    <row r="13" spans="1:6" ht="32.25" customHeight="1" x14ac:dyDescent="0.25">
      <c r="A13" s="91" t="s">
        <v>38</v>
      </c>
      <c r="B13" s="92"/>
      <c r="C13" s="92"/>
      <c r="D13" s="92"/>
      <c r="E13" s="92"/>
      <c r="F13" s="92"/>
    </row>
    <row r="14" spans="1:6" ht="33" customHeight="1" x14ac:dyDescent="0.25">
      <c r="A14" s="93" t="s">
        <v>39</v>
      </c>
      <c r="B14" s="93"/>
      <c r="C14" s="93"/>
      <c r="D14" s="93"/>
      <c r="E14" s="93"/>
      <c r="F14" s="93"/>
    </row>
    <row r="15" spans="1:6" ht="32.450000000000003" customHeight="1" x14ac:dyDescent="0.25">
      <c r="A15" s="94" t="s">
        <v>40</v>
      </c>
      <c r="B15" s="87"/>
      <c r="C15" s="87"/>
      <c r="D15" s="87"/>
      <c r="E15" s="87"/>
      <c r="F15" s="87"/>
    </row>
    <row r="16" spans="1:6" ht="38.450000000000003" customHeight="1" x14ac:dyDescent="0.25">
      <c r="A16" s="12" t="s">
        <v>8</v>
      </c>
      <c r="B16" s="13">
        <v>2024</v>
      </c>
      <c r="C16" s="30">
        <v>2025</v>
      </c>
      <c r="D16" s="30">
        <v>2026</v>
      </c>
      <c r="E16" s="13">
        <v>2027</v>
      </c>
      <c r="F16" s="13">
        <v>2028</v>
      </c>
    </row>
    <row r="17" spans="1:6" x14ac:dyDescent="0.25">
      <c r="A17" s="32" t="s">
        <v>4</v>
      </c>
      <c r="B17" s="96">
        <v>9.5</v>
      </c>
      <c r="C17" s="38">
        <v>6.8</v>
      </c>
      <c r="D17" s="39">
        <v>4</v>
      </c>
      <c r="E17" s="37">
        <v>4</v>
      </c>
      <c r="F17" s="14">
        <v>4</v>
      </c>
    </row>
    <row r="18" spans="1:6" x14ac:dyDescent="0.25">
      <c r="A18" s="9" t="s">
        <v>5</v>
      </c>
      <c r="B18" s="97"/>
      <c r="C18" s="31">
        <v>6.8</v>
      </c>
      <c r="D18" s="37">
        <v>4</v>
      </c>
      <c r="E18" s="37">
        <v>4</v>
      </c>
      <c r="F18" s="14">
        <v>4</v>
      </c>
    </row>
    <row r="19" spans="1:6" x14ac:dyDescent="0.25">
      <c r="A19" s="10"/>
      <c r="B19" s="11"/>
      <c r="C19" s="11"/>
      <c r="D19" s="11"/>
      <c r="E19" s="8"/>
      <c r="F19" s="8"/>
    </row>
    <row r="20" spans="1:6" x14ac:dyDescent="0.25">
      <c r="A20" s="10"/>
      <c r="B20" s="11"/>
      <c r="C20" s="11"/>
      <c r="D20" s="11"/>
      <c r="E20" s="8"/>
      <c r="F20" s="8"/>
    </row>
    <row r="21" spans="1:6" ht="212.25" customHeight="1" x14ac:dyDescent="0.25">
      <c r="A21" s="4" t="s">
        <v>44</v>
      </c>
      <c r="B21" s="15"/>
      <c r="C21" s="16"/>
      <c r="D21" s="11"/>
      <c r="E21" s="8"/>
      <c r="F21" s="8"/>
    </row>
    <row r="22" spans="1:6" ht="83.25" customHeight="1" x14ac:dyDescent="0.25">
      <c r="A22" s="5"/>
      <c r="B22" s="48" t="s">
        <v>48</v>
      </c>
      <c r="C22" s="43" t="s">
        <v>45</v>
      </c>
      <c r="D22" s="44" t="s">
        <v>46</v>
      </c>
      <c r="E22" s="45" t="s">
        <v>47</v>
      </c>
      <c r="F22" s="17"/>
    </row>
    <row r="23" spans="1:6" ht="15.75" x14ac:dyDescent="0.25">
      <c r="A23" s="42" t="s">
        <v>3</v>
      </c>
      <c r="B23" s="49">
        <v>62.82</v>
      </c>
      <c r="C23" s="46">
        <v>1.120833333</v>
      </c>
      <c r="D23" s="47">
        <v>1.0333333330000001</v>
      </c>
      <c r="E23" s="50">
        <f>B23*C23*D23</f>
        <v>72.760000000000005</v>
      </c>
      <c r="F23" s="10"/>
    </row>
    <row r="24" spans="1:6" ht="15.75" x14ac:dyDescent="0.25">
      <c r="A24" s="42" t="s">
        <v>22</v>
      </c>
      <c r="B24" s="33">
        <f>E9</f>
        <v>67.5</v>
      </c>
      <c r="C24" s="46">
        <v>1.120833333</v>
      </c>
      <c r="D24" s="47">
        <v>1.0333333330000001</v>
      </c>
      <c r="E24" s="50">
        <f>B24*C24*D24</f>
        <v>78.180000000000007</v>
      </c>
      <c r="F24" s="10"/>
    </row>
    <row r="25" spans="1:6" ht="15.75" x14ac:dyDescent="0.25">
      <c r="A25" s="42" t="s">
        <v>23</v>
      </c>
      <c r="B25" s="33">
        <f>E10</f>
        <v>82.28</v>
      </c>
      <c r="C25" s="46">
        <v>1.120833333</v>
      </c>
      <c r="D25" s="47">
        <v>1.0333333330000001</v>
      </c>
      <c r="E25" s="50">
        <f>B25*C25*D25</f>
        <v>95.3</v>
      </c>
      <c r="F25" s="10"/>
    </row>
    <row r="26" spans="1:6" x14ac:dyDescent="0.25">
      <c r="A26" s="10"/>
      <c r="B26" s="11"/>
      <c r="C26" s="11"/>
      <c r="D26" s="11"/>
      <c r="E26" s="8"/>
      <c r="F26" s="8"/>
    </row>
    <row r="27" spans="1:6" ht="30.75" customHeight="1" x14ac:dyDescent="0.25">
      <c r="A27" s="88"/>
      <c r="B27" s="88"/>
      <c r="C27" s="88"/>
      <c r="D27" s="88"/>
      <c r="E27" s="88"/>
      <c r="F27" s="88"/>
    </row>
  </sheetData>
  <mergeCells count="11">
    <mergeCell ref="A1:F1"/>
    <mergeCell ref="A27:F27"/>
    <mergeCell ref="A2:F2"/>
    <mergeCell ref="A13:F13"/>
    <mergeCell ref="A14:F14"/>
    <mergeCell ref="A15:F15"/>
    <mergeCell ref="A6:F6"/>
    <mergeCell ref="A3:F3"/>
    <mergeCell ref="A4:F4"/>
    <mergeCell ref="A5:F5"/>
    <mergeCell ref="B17:B18"/>
  </mergeCells>
  <hyperlinks>
    <hyperlink ref="A13" r:id="rId1"/>
    <hyperlink ref="A2" r:id="rId2"/>
    <hyperlink ref="A3" r:id="rId3"/>
    <hyperlink ref="A4" r:id="rId4"/>
    <hyperlink ref="A5" r:id="rId5"/>
  </hyperlinks>
  <pageMargins left="0.57999999999999996" right="0.26" top="0.75" bottom="0.75" header="0.3" footer="0.3"/>
  <pageSetup paperSize="9" scale="83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НМЦК</vt:lpstr>
      <vt:lpstr>Расчет НЦЕ товара</vt:lpstr>
      <vt:lpstr>'Расчет НМЦК'!Область_печати</vt:lpstr>
      <vt:lpstr>'Расчет НЦЕ товара'!Область_печати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Пользователь Соомс</cp:lastModifiedBy>
  <cp:lastPrinted>2026-05-18T10:18:14Z</cp:lastPrinted>
  <dcterms:created xsi:type="dcterms:W3CDTF">2014-02-03T17:42:58Z</dcterms:created>
  <dcterms:modified xsi:type="dcterms:W3CDTF">2026-06-01T04:45:20Z</dcterms:modified>
</cp:coreProperties>
</file>